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405"/>
  </bookViews>
  <sheets>
    <sheet name="标识标牌招标需求清单" sheetId="1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ACD70D9F6522485F83411A2FA68C6306" descr="36bdeb30252bd9241632803356bd41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36210" y="14201775"/>
          <a:ext cx="10052050" cy="5683250"/>
        </a:xfrm>
        <a:prstGeom prst="rect">
          <a:avLst/>
        </a:prstGeom>
      </xdr:spPr>
    </xdr:pic>
  </etc:cellImage>
  <etc:cellImage>
    <xdr:pic>
      <xdr:nvPicPr>
        <xdr:cNvPr id="31" name="ID_C8CE2DF06A20435DBC4A7187A8656730" descr="54e163de9e9c55c0da7998993b56bb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77485" y="21998305"/>
          <a:ext cx="10052050" cy="5661660"/>
        </a:xfrm>
        <a:prstGeom prst="rect">
          <a:avLst/>
        </a:prstGeom>
      </xdr:spPr>
    </xdr:pic>
  </etc:cellImage>
  <etc:cellImage>
    <xdr:pic>
      <xdr:nvPicPr>
        <xdr:cNvPr id="34" name="ID_FB5B09B97DDE43FEA8DBD70810594613" descr="628159efe6be298f0235cf8e6953f5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260975" y="27333575"/>
          <a:ext cx="10052050" cy="5628005"/>
        </a:xfrm>
        <a:prstGeom prst="rect">
          <a:avLst/>
        </a:prstGeom>
      </xdr:spPr>
    </xdr:pic>
  </etc:cellImage>
  <etc:cellImage>
    <xdr:pic>
      <xdr:nvPicPr>
        <xdr:cNvPr id="35" name="ID_07B9CB4F0150455891D87549BDC9A425" descr="a210c45de6c7cb57fdde0462f80a5d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44465" y="30634305"/>
          <a:ext cx="10052050" cy="5575935"/>
        </a:xfrm>
        <a:prstGeom prst="rect">
          <a:avLst/>
        </a:prstGeom>
      </xdr:spPr>
    </xdr:pic>
  </etc:cellImage>
  <etc:cellImage>
    <xdr:pic>
      <xdr:nvPicPr>
        <xdr:cNvPr id="37" name="ID_2904184C0BB445628C9EB17AF1F37213" descr="8f2f47cc29f12d3762c6f224d29f2d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277485" y="33565465"/>
          <a:ext cx="10052050" cy="5589905"/>
        </a:xfrm>
        <a:prstGeom prst="rect">
          <a:avLst/>
        </a:prstGeom>
      </xdr:spPr>
    </xdr:pic>
  </etc:cellImage>
  <etc:cellImage>
    <xdr:pic>
      <xdr:nvPicPr>
        <xdr:cNvPr id="4" name="ID_6A078203027F4F38986384817A9F12BD" descr="16764258012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097135" y="5291455"/>
          <a:ext cx="3166110" cy="3061970"/>
        </a:xfrm>
        <a:prstGeom prst="rect">
          <a:avLst/>
        </a:prstGeom>
      </xdr:spPr>
    </xdr:pic>
  </etc:cellImage>
  <etc:cellImage>
    <xdr:pic>
      <xdr:nvPicPr>
        <xdr:cNvPr id="20" name="ID_6A2D910A87ED4B15AF9ED08AFB6779D1" descr="4555cb067db6a029bc82fe71c59558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212715" y="6351270"/>
          <a:ext cx="10048875" cy="5674995"/>
        </a:xfrm>
        <a:prstGeom prst="rect">
          <a:avLst/>
        </a:prstGeom>
      </xdr:spPr>
    </xdr:pic>
  </etc:cellImage>
  <etc:cellImage>
    <xdr:pic>
      <xdr:nvPicPr>
        <xdr:cNvPr id="27" name="ID_AB26121328954BA1A244D78E5C0D9466" descr="4704dbb95b2a17dc5943ca3aad6a4e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311140" y="15530830"/>
          <a:ext cx="10052050" cy="5673090"/>
        </a:xfrm>
        <a:prstGeom prst="rect">
          <a:avLst/>
        </a:prstGeom>
      </xdr:spPr>
    </xdr:pic>
  </etc:cellImage>
  <etc:cellImage>
    <xdr:pic>
      <xdr:nvPicPr>
        <xdr:cNvPr id="30" name="ID_9284C7A4B518418DAFA675135FB7496C" descr="c684c861c6cec229dae54853eff7c7e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212715" y="25518745"/>
          <a:ext cx="10052050" cy="5582920"/>
        </a:xfrm>
        <a:prstGeom prst="rect">
          <a:avLst/>
        </a:prstGeom>
      </xdr:spPr>
    </xdr:pic>
  </etc:cellImage>
  <etc:cellImage>
    <xdr:pic>
      <xdr:nvPicPr>
        <xdr:cNvPr id="36" name="ID_CE311DC41214443FA45AB4451C46DC5F" descr="5cb128bd5b36ae7c8ad2df21e64fabd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260975" y="30427930"/>
          <a:ext cx="10052050" cy="5615940"/>
        </a:xfrm>
        <a:prstGeom prst="rect">
          <a:avLst/>
        </a:prstGeom>
      </xdr:spPr>
    </xdr:pic>
  </etc:cellImage>
  <etc:cellImage>
    <xdr:pic>
      <xdr:nvPicPr>
        <xdr:cNvPr id="22" name="ID_5CE0B5D9F7DA4962818439B0E42BF27E" descr="11a0b885ace016b99ac0c3537e0580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212715" y="1757680"/>
          <a:ext cx="10052050" cy="566801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<sst xmlns="http://schemas.openxmlformats.org/spreadsheetml/2006/main" count="89" uniqueCount="56">
  <si>
    <t>控制中心及其附属工程导向标识招标需求清单</t>
  </si>
  <si>
    <t>区域</t>
  </si>
  <si>
    <t>序号</t>
  </si>
  <si>
    <t>类型</t>
  </si>
  <si>
    <t>规格
（宽度、高度、厚度）（mm）</t>
  </si>
  <si>
    <t>数量</t>
  </si>
  <si>
    <t>总面积
（宽度*高度）（m²）</t>
  </si>
  <si>
    <t>材质及工艺
要求</t>
  </si>
  <si>
    <t>综合单价（元/m²或元/条）</t>
  </si>
  <si>
    <t>总价（元）</t>
  </si>
  <si>
    <t>现场图</t>
  </si>
  <si>
    <t>备注</t>
  </si>
  <si>
    <t>控制中心附属工程</t>
  </si>
  <si>
    <t>领导办公室</t>
  </si>
  <si>
    <t>主体不锈钢</t>
  </si>
  <si>
    <t>标识标牌上含公司logo，写房间号“2201”</t>
  </si>
  <si>
    <t>部门办公室（主体）</t>
  </si>
  <si>
    <t>主体不锈钢
（含插槽）</t>
  </si>
  <si>
    <t>标识标牌上含公司logo，写房间号“2210”，及部门名称“党政办公室”</t>
  </si>
  <si>
    <t>部门办公室（插片）</t>
  </si>
  <si>
    <t>亚克力</t>
  </si>
  <si>
    <t>会议室</t>
  </si>
  <si>
    <t>标识标牌上含公司logo，写“第一会议室”</t>
  </si>
  <si>
    <t>卫生间</t>
  </si>
  <si>
    <t>男女及无障碍卫生间</t>
  </si>
  <si>
    <t>卫生间侧挂标识</t>
  </si>
  <si>
    <t>清洁间</t>
  </si>
  <si>
    <t>强电间</t>
  </si>
  <si>
    <t>弱电间</t>
  </si>
  <si>
    <t>公告栏</t>
  </si>
  <si>
    <t>电梯编号</t>
  </si>
  <si>
    <t>楼层索引栏（主体）</t>
  </si>
  <si>
    <t>标识内容以21层为参考，具体信息参考第15项</t>
  </si>
  <si>
    <t>楼层索引栏（插片）</t>
  </si>
  <si>
    <t>设施设备间</t>
  </si>
  <si>
    <t>含（水管井、风井等）</t>
  </si>
  <si>
    <t>一楼大厅导向标识牌（主体）</t>
  </si>
  <si>
    <t>一楼大厅导向标识牌（插片）</t>
  </si>
  <si>
    <t>一楼大厅形象标识牌</t>
  </si>
  <si>
    <t>包含公司logo和名称“南通城市轨道交通集团有限公司”</t>
  </si>
  <si>
    <t>一楼大厅前台咨询牌</t>
  </si>
  <si>
    <t>一楼大厅城市剪影</t>
  </si>
  <si>
    <t>一楼电梯厅文字</t>
  </si>
  <si>
    <t>室外宣传栏</t>
  </si>
  <si>
    <t>活动中心</t>
  </si>
  <si>
    <t>控制中心</t>
  </si>
  <si>
    <t>办公室（主体）</t>
  </si>
  <si>
    <t>办公室（插片）</t>
  </si>
  <si>
    <t>卫生间（男女）</t>
  </si>
  <si>
    <t>淋浴间（男女）</t>
  </si>
  <si>
    <t>更衣室（男女）</t>
  </si>
  <si>
    <t>楼层平面布局图</t>
  </si>
  <si>
    <t>档案用房</t>
  </si>
  <si>
    <t>操作区</t>
  </si>
  <si>
    <t>合计</t>
  </si>
  <si>
    <t>注：
1、不锈钢基材厚度不小于1mm;
2、东边墙面拟使用不锈钢材料设计制作城市剪影主题墙面，设计内容及复杂程度待定,价格由参选人自行充分考虑，确定后不再做调整；
3、参与方需提供制作主要基材小样、设计效果图及设计渲染图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</si>
</sst>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6"/>
      <color theme="1"/>
      <name val="方正黑体_GBK"/>
      <charset val="134"/>
    </font>
    <font>
      <sz val="11"/>
      <color theme="1"/>
      <name val="方正黑体_GBK"/>
      <charset val="134"/>
    </font>
    <font>
      <sz val="10"/>
      <color indexed="8"/>
      <name val="微软雅黑"/>
      <charset val="134"/>
    </font>
    <font>
      <sz val="11"/>
      <color theme="1"/>
      <name val="方正仿宋_GBK"/>
      <charset val="134"/>
    </font>
    <font>
      <sz val="11"/>
      <name val="方正黑体_GBK"/>
      <charset val="134"/>
    </font>
    <font>
      <sz val="10"/>
      <name val="微软雅黑"/>
      <charset val="134"/>
    </font>
    <font>
      <b/>
      <sz val="11"/>
      <color theme="1"/>
      <name val="宋体"/>
      <charset val="134"/>
      <scheme val="minor"/>
    </font>
    <font>
      <sz val="13.5"/>
      <color rgb="FF666666"/>
      <name val="方正仿宋_GBK"/>
      <charset val="134"/>
    </font>
    <font>
      <sz val="11"/>
      <color rgb="FFFF0000"/>
      <name val="方正黑体_GBK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12" applyNumberFormat="0" applyAlignment="0" applyProtection="0">
      <alignment vertical="center"/>
    </xf>
    <xf numFmtId="0" fontId="24" fillId="11" borderId="8" applyNumberFormat="0" applyAlignment="0" applyProtection="0">
      <alignment vertical="center"/>
    </xf>
    <xf numFmtId="0" fontId="25" fillId="12" borderId="13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8" fillId="0" borderId="0" xfId="0" applyFont="1" applyAlignment="1">
      <alignment horizontal="left" vertical="top" wrapText="1"/>
    </xf>
    <xf numFmtId="0" fontId="9" fillId="0" borderId="1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pn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42"/>
  <sheetViews>
    <sheetView tabSelected="1" zoomScale="130" zoomScaleNormal="130" topLeftCell="A15" workbookViewId="0">
      <selection activeCell="L25" sqref="L25"/>
    </sheetView>
  </sheetViews>
  <sheetFormatPr defaultColWidth="9" defaultRowHeight="13.5"/>
  <cols>
    <col min="1" max="1" width="3.64166666666667" customWidth="1"/>
    <col min="2" max="2" width="3.35833333333333" customWidth="1"/>
    <col min="3" max="3" width="18.2666666666667" style="3" customWidth="1"/>
    <col min="4" max="5" width="5.375" style="3" customWidth="1"/>
    <col min="6" max="6" width="4.375" style="3" customWidth="1"/>
    <col min="7" max="7" width="4.875" customWidth="1"/>
    <col min="8" max="8" width="10.6666666666667" customWidth="1"/>
    <col min="9" max="9" width="10.625" customWidth="1"/>
    <col min="10" max="10" width="9.9" customWidth="1"/>
    <col min="11" max="11" width="7.5" customWidth="1"/>
    <col min="12" max="12" width="8.625" customWidth="1"/>
    <col min="13" max="13" width="20.475" customWidth="1"/>
    <col min="14" max="15" width="19.125" customWidth="1"/>
    <col min="16" max="21" width="3.375" customWidth="1"/>
  </cols>
  <sheetData>
    <row r="1" ht="21" spans="1:13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s="1" customFormat="1" ht="48" customHeight="1" spans="1:13">
      <c r="A2" s="5" t="s">
        <v>1</v>
      </c>
      <c r="B2" s="5" t="s">
        <v>2</v>
      </c>
      <c r="C2" s="5" t="s">
        <v>3</v>
      </c>
      <c r="D2" s="6" t="s">
        <v>4</v>
      </c>
      <c r="E2" s="7"/>
      <c r="F2" s="8"/>
      <c r="G2" s="5" t="s">
        <v>5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10</v>
      </c>
      <c r="M2" s="5" t="s">
        <v>11</v>
      </c>
    </row>
    <row r="3" s="1" customFormat="1" ht="33" spans="1:13">
      <c r="A3" s="9" t="s">
        <v>12</v>
      </c>
      <c r="B3" s="5">
        <v>1</v>
      </c>
      <c r="C3" s="10" t="s">
        <v>13</v>
      </c>
      <c r="D3" s="11">
        <v>300</v>
      </c>
      <c r="E3" s="11">
        <v>185</v>
      </c>
      <c r="F3" s="11">
        <v>15</v>
      </c>
      <c r="G3" s="12">
        <v>12</v>
      </c>
      <c r="H3" s="12">
        <v>0.666</v>
      </c>
      <c r="I3" s="11" t="s">
        <v>14</v>
      </c>
      <c r="J3" s="12"/>
      <c r="K3" s="12"/>
      <c r="L3" s="23" t="str">
        <f>_xlfn.DISPIMG("ID_C8CE2DF06A20435DBC4A7187A8656730",1)</f>
        <v>=DISPIMG("ID_C8CE2DF06A20435DBC4A7187A8656730",1)</v>
      </c>
      <c r="M3" s="11" t="s">
        <v>15</v>
      </c>
    </row>
    <row r="4" ht="33" spans="1:13">
      <c r="A4" s="13"/>
      <c r="B4" s="5">
        <v>2</v>
      </c>
      <c r="C4" s="10" t="s">
        <v>16</v>
      </c>
      <c r="D4" s="11">
        <v>300</v>
      </c>
      <c r="E4" s="11">
        <v>185</v>
      </c>
      <c r="F4" s="11">
        <v>15</v>
      </c>
      <c r="G4" s="12">
        <v>99</v>
      </c>
      <c r="H4" s="12">
        <v>5.4945</v>
      </c>
      <c r="I4" s="11" t="s">
        <v>17</v>
      </c>
      <c r="J4" s="12"/>
      <c r="K4" s="12"/>
      <c r="L4" s="24" t="str">
        <f>_xlfn.DISPIMG("ID_FB5B09B97DDE43FEA8DBD70810594613",1)</f>
        <v>=DISPIMG("ID_FB5B09B97DDE43FEA8DBD70810594613",1)</v>
      </c>
      <c r="M4" s="25" t="s">
        <v>18</v>
      </c>
    </row>
    <row r="5" ht="16.5" spans="1:13">
      <c r="A5" s="13"/>
      <c r="B5" s="5">
        <v>3</v>
      </c>
      <c r="C5" s="10" t="s">
        <v>19</v>
      </c>
      <c r="D5" s="11">
        <v>300</v>
      </c>
      <c r="E5" s="11">
        <v>120</v>
      </c>
      <c r="F5" s="11">
        <v>3</v>
      </c>
      <c r="G5" s="12">
        <v>99</v>
      </c>
      <c r="H5" s="12">
        <v>3.564</v>
      </c>
      <c r="I5" s="11" t="s">
        <v>20</v>
      </c>
      <c r="J5" s="12"/>
      <c r="K5" s="12"/>
      <c r="L5" s="26"/>
      <c r="M5" s="27"/>
    </row>
    <row r="6" ht="33" spans="1:13">
      <c r="A6" s="13"/>
      <c r="B6" s="5">
        <v>4</v>
      </c>
      <c r="C6" s="10" t="s">
        <v>21</v>
      </c>
      <c r="D6" s="11">
        <v>300</v>
      </c>
      <c r="E6" s="11">
        <v>185</v>
      </c>
      <c r="F6" s="11">
        <v>15</v>
      </c>
      <c r="G6" s="12">
        <v>76</v>
      </c>
      <c r="H6" s="12">
        <v>4.218</v>
      </c>
      <c r="I6" s="11" t="s">
        <v>14</v>
      </c>
      <c r="J6" s="12"/>
      <c r="K6" s="12"/>
      <c r="L6" s="23" t="str">
        <f>_xlfn.DISPIMG("ID_9284C7A4B518418DAFA675135FB7496C",1)</f>
        <v>=DISPIMG("ID_9284C7A4B518418DAFA675135FB7496C",1)</v>
      </c>
      <c r="M6" s="11" t="s">
        <v>22</v>
      </c>
    </row>
    <row r="7" ht="29.7" spans="1:13">
      <c r="A7" s="13"/>
      <c r="B7" s="5">
        <v>5</v>
      </c>
      <c r="C7" s="14" t="s">
        <v>23</v>
      </c>
      <c r="D7" s="11">
        <v>100</v>
      </c>
      <c r="E7" s="11">
        <v>300</v>
      </c>
      <c r="F7" s="11">
        <v>10</v>
      </c>
      <c r="G7" s="12">
        <v>69</v>
      </c>
      <c r="H7" s="12">
        <v>2.07</v>
      </c>
      <c r="I7" s="11" t="s">
        <v>14</v>
      </c>
      <c r="J7" s="12"/>
      <c r="K7" s="12"/>
      <c r="L7" s="23" t="str">
        <f>_xlfn.DISPIMG("ID_07B9CB4F0150455891D87549BDC9A425",1)</f>
        <v>=DISPIMG("ID_07B9CB4F0150455891D87549BDC9A425",1)</v>
      </c>
      <c r="M7" s="11" t="s">
        <v>24</v>
      </c>
    </row>
    <row r="8" ht="16.5" spans="1:13">
      <c r="A8" s="13"/>
      <c r="B8" s="5">
        <v>6</v>
      </c>
      <c r="C8" s="10" t="s">
        <v>25</v>
      </c>
      <c r="D8" s="11">
        <v>200</v>
      </c>
      <c r="E8" s="11">
        <v>400</v>
      </c>
      <c r="F8" s="11">
        <v>30</v>
      </c>
      <c r="G8" s="12">
        <v>23</v>
      </c>
      <c r="H8" s="12">
        <v>1.84</v>
      </c>
      <c r="I8" s="11" t="s">
        <v>14</v>
      </c>
      <c r="J8" s="12"/>
      <c r="K8" s="12"/>
      <c r="L8" s="12"/>
      <c r="M8" s="11"/>
    </row>
    <row r="9" ht="29.9" spans="1:13">
      <c r="A9" s="13"/>
      <c r="B9" s="5">
        <v>7</v>
      </c>
      <c r="C9" s="14" t="s">
        <v>26</v>
      </c>
      <c r="D9" s="11">
        <v>250</v>
      </c>
      <c r="E9" s="11">
        <v>50</v>
      </c>
      <c r="F9" s="11">
        <v>5</v>
      </c>
      <c r="G9" s="12">
        <v>23</v>
      </c>
      <c r="H9" s="12">
        <v>0.2875</v>
      </c>
      <c r="I9" s="11" t="s">
        <v>14</v>
      </c>
      <c r="J9" s="12"/>
      <c r="K9" s="12"/>
      <c r="L9" s="23" t="str">
        <f>_xlfn.DISPIMG("ID_CE311DC41214443FA45AB4451C46DC5F",1)</f>
        <v>=DISPIMG("ID_CE311DC41214443FA45AB4451C46DC5F",1)</v>
      </c>
      <c r="M9" s="11"/>
    </row>
    <row r="10" ht="29.75" spans="1:13">
      <c r="A10" s="13"/>
      <c r="B10" s="5">
        <v>8</v>
      </c>
      <c r="C10" s="14" t="s">
        <v>27</v>
      </c>
      <c r="D10" s="11">
        <v>250</v>
      </c>
      <c r="E10" s="11">
        <v>50</v>
      </c>
      <c r="F10" s="11">
        <v>5</v>
      </c>
      <c r="G10" s="12">
        <v>23</v>
      </c>
      <c r="H10" s="12">
        <v>0.2875</v>
      </c>
      <c r="I10" s="11" t="s">
        <v>14</v>
      </c>
      <c r="J10" s="12"/>
      <c r="K10" s="12"/>
      <c r="L10" s="23" t="str">
        <f>_xlfn.DISPIMG("ID_2904184C0BB445628C9EB17AF1F37213",1)</f>
        <v>=DISPIMG("ID_2904184C0BB445628C9EB17AF1F37213",1)</v>
      </c>
      <c r="M10" s="11"/>
    </row>
    <row r="11" ht="16.5" spans="1:13">
      <c r="A11" s="13"/>
      <c r="B11" s="5">
        <v>9</v>
      </c>
      <c r="C11" s="14" t="s">
        <v>28</v>
      </c>
      <c r="D11" s="11">
        <v>250</v>
      </c>
      <c r="E11" s="11">
        <v>50</v>
      </c>
      <c r="F11" s="11">
        <v>5</v>
      </c>
      <c r="G11" s="12">
        <v>23</v>
      </c>
      <c r="H11" s="12">
        <v>0.2875</v>
      </c>
      <c r="I11" s="11" t="s">
        <v>14</v>
      </c>
      <c r="J11" s="12"/>
      <c r="K11" s="12"/>
      <c r="L11" s="12"/>
      <c r="M11" s="11"/>
    </row>
    <row r="12" ht="16.5" spans="1:13">
      <c r="A12" s="13"/>
      <c r="B12" s="5">
        <v>10</v>
      </c>
      <c r="C12" s="14" t="s">
        <v>29</v>
      </c>
      <c r="D12" s="11">
        <v>900</v>
      </c>
      <c r="E12" s="11">
        <v>900</v>
      </c>
      <c r="F12" s="11">
        <v>30</v>
      </c>
      <c r="G12" s="12">
        <v>5</v>
      </c>
      <c r="H12" s="12">
        <v>4.05</v>
      </c>
      <c r="I12" s="11" t="s">
        <v>14</v>
      </c>
      <c r="J12" s="12"/>
      <c r="K12" s="12"/>
      <c r="L12" s="12"/>
      <c r="M12" s="11"/>
    </row>
    <row r="13" ht="16.5" spans="1:13">
      <c r="A13" s="13"/>
      <c r="B13" s="5">
        <v>11</v>
      </c>
      <c r="C13" s="10" t="s">
        <v>30</v>
      </c>
      <c r="D13" s="11">
        <v>300</v>
      </c>
      <c r="E13" s="11">
        <v>300</v>
      </c>
      <c r="F13" s="11">
        <v>30</v>
      </c>
      <c r="G13" s="12">
        <v>184</v>
      </c>
      <c r="H13" s="12">
        <v>16.56</v>
      </c>
      <c r="I13" s="11" t="s">
        <v>14</v>
      </c>
      <c r="J13" s="12"/>
      <c r="K13" s="12"/>
      <c r="L13" s="12"/>
      <c r="M13" s="11"/>
    </row>
    <row r="14" ht="33" spans="1:13">
      <c r="A14" s="13"/>
      <c r="B14" s="5">
        <v>12</v>
      </c>
      <c r="C14" s="10" t="s">
        <v>31</v>
      </c>
      <c r="D14" s="11">
        <v>300</v>
      </c>
      <c r="E14" s="11">
        <v>600</v>
      </c>
      <c r="F14" s="11">
        <v>30</v>
      </c>
      <c r="G14" s="12">
        <v>23</v>
      </c>
      <c r="H14" s="12">
        <v>4.14</v>
      </c>
      <c r="I14" s="11" t="s">
        <v>17</v>
      </c>
      <c r="J14" s="12"/>
      <c r="K14" s="12"/>
      <c r="L14" s="24" t="str">
        <f>_xlfn.DISPIMG("ID_AB26121328954BA1A244D78E5C0D9466",1)</f>
        <v>=DISPIMG("ID_AB26121328954BA1A244D78E5C0D9466",1)</v>
      </c>
      <c r="M14" s="25" t="s">
        <v>32</v>
      </c>
    </row>
    <row r="15" ht="16.5" spans="1:13">
      <c r="A15" s="13"/>
      <c r="B15" s="5">
        <v>13</v>
      </c>
      <c r="C15" s="10" t="s">
        <v>33</v>
      </c>
      <c r="D15" s="11">
        <v>300</v>
      </c>
      <c r="E15" s="11">
        <v>50</v>
      </c>
      <c r="F15" s="11">
        <v>3</v>
      </c>
      <c r="G15" s="12">
        <v>230</v>
      </c>
      <c r="H15" s="12">
        <v>3.45</v>
      </c>
      <c r="I15" s="11" t="s">
        <v>20</v>
      </c>
      <c r="J15" s="12"/>
      <c r="K15" s="12"/>
      <c r="L15" s="26"/>
      <c r="M15" s="27"/>
    </row>
    <row r="16" ht="16.5" spans="1:13">
      <c r="A16" s="13"/>
      <c r="B16" s="5">
        <v>14</v>
      </c>
      <c r="C16" s="10" t="s">
        <v>34</v>
      </c>
      <c r="D16" s="11">
        <v>250</v>
      </c>
      <c r="E16" s="11">
        <v>50</v>
      </c>
      <c r="F16" s="11">
        <v>5</v>
      </c>
      <c r="G16" s="12">
        <v>72</v>
      </c>
      <c r="H16" s="12">
        <v>0.9</v>
      </c>
      <c r="I16" s="11" t="s">
        <v>14</v>
      </c>
      <c r="J16" s="12"/>
      <c r="K16" s="12"/>
      <c r="L16" s="12"/>
      <c r="M16" s="11" t="s">
        <v>35</v>
      </c>
    </row>
    <row r="17" ht="81" customHeight="1" spans="1:13">
      <c r="A17" s="13"/>
      <c r="B17" s="5">
        <v>15</v>
      </c>
      <c r="C17" s="14" t="s">
        <v>36</v>
      </c>
      <c r="D17" s="11">
        <v>2000</v>
      </c>
      <c r="E17" s="11">
        <v>1000</v>
      </c>
      <c r="F17" s="11">
        <v>30</v>
      </c>
      <c r="G17" s="12">
        <v>1</v>
      </c>
      <c r="H17" s="12">
        <v>2</v>
      </c>
      <c r="I17" s="11" t="s">
        <v>14</v>
      </c>
      <c r="J17" s="12"/>
      <c r="K17" s="12"/>
      <c r="L17" s="1" t="str">
        <f>_xlfn.DISPIMG("ID_ACD70D9F6522485F83411A2FA68C6306",1)</f>
        <v>=DISPIMG("ID_ACD70D9F6522485F83411A2FA68C6306",1)</v>
      </c>
      <c r="M17" s="28" t="str">
        <f>_xlfn.DISPIMG("ID_6A078203027F4F38986384817A9F12BD",1)</f>
        <v>=DISPIMG("ID_6A078203027F4F38986384817A9F12BD",1)</v>
      </c>
    </row>
    <row r="18" ht="30" spans="1:13">
      <c r="A18" s="13"/>
      <c r="B18" s="5">
        <v>16</v>
      </c>
      <c r="C18" s="14" t="s">
        <v>37</v>
      </c>
      <c r="D18" s="15">
        <v>800</v>
      </c>
      <c r="E18" s="15">
        <v>50</v>
      </c>
      <c r="F18" s="11">
        <v>3</v>
      </c>
      <c r="G18" s="12">
        <v>30</v>
      </c>
      <c r="H18" s="12">
        <v>1.2</v>
      </c>
      <c r="I18" s="11" t="s">
        <v>14</v>
      </c>
      <c r="J18" s="12"/>
      <c r="K18" s="12"/>
      <c r="L18" s="1"/>
      <c r="M18" s="29"/>
    </row>
    <row r="19" ht="45" spans="1:13">
      <c r="A19" s="13"/>
      <c r="B19" s="5">
        <v>17</v>
      </c>
      <c r="C19" s="16" t="s">
        <v>38</v>
      </c>
      <c r="D19" s="17">
        <v>5000</v>
      </c>
      <c r="E19" s="18">
        <v>1000</v>
      </c>
      <c r="F19" s="17">
        <v>30</v>
      </c>
      <c r="G19" s="12">
        <v>1</v>
      </c>
      <c r="H19" s="12">
        <v>5</v>
      </c>
      <c r="I19" s="11" t="s">
        <v>14</v>
      </c>
      <c r="J19" s="12"/>
      <c r="K19" s="12"/>
      <c r="L19" s="23" t="str">
        <f>_xlfn.DISPIMG("ID_6A2D910A87ED4B15AF9ED08AFB6779D1",1)</f>
        <v>=DISPIMG("ID_6A2D910A87ED4B15AF9ED08AFB6779D1",1)</v>
      </c>
      <c r="M19" s="5" t="s">
        <v>39</v>
      </c>
    </row>
    <row r="20" ht="30.2" spans="1:13">
      <c r="A20" s="13"/>
      <c r="B20" s="5">
        <v>18</v>
      </c>
      <c r="C20" s="16" t="s">
        <v>40</v>
      </c>
      <c r="D20" s="17">
        <v>300</v>
      </c>
      <c r="E20" s="18">
        <v>185</v>
      </c>
      <c r="F20" s="17">
        <v>3</v>
      </c>
      <c r="G20" s="12">
        <v>1</v>
      </c>
      <c r="H20" s="12">
        <v>0.0555</v>
      </c>
      <c r="I20" s="11" t="s">
        <v>14</v>
      </c>
      <c r="J20" s="12"/>
      <c r="K20" s="12"/>
      <c r="L20" s="23" t="str">
        <f>_xlfn.DISPIMG("ID_6A2D910A87ED4B15AF9ED08AFB6779D1",1)</f>
        <v>=DISPIMG("ID_6A2D910A87ED4B15AF9ED08AFB6779D1",1)</v>
      </c>
      <c r="M20" s="15"/>
    </row>
    <row r="21" s="2" customFormat="1" ht="16.5" spans="1:13">
      <c r="A21" s="13"/>
      <c r="B21" s="5">
        <v>19</v>
      </c>
      <c r="C21" s="16" t="s">
        <v>41</v>
      </c>
      <c r="D21" s="17">
        <v>4000</v>
      </c>
      <c r="E21" s="18">
        <v>3000</v>
      </c>
      <c r="F21" s="17">
        <v>30</v>
      </c>
      <c r="G21" s="12">
        <v>1</v>
      </c>
      <c r="H21" s="12">
        <v>12</v>
      </c>
      <c r="I21" s="11" t="s">
        <v>14</v>
      </c>
      <c r="J21" s="12"/>
      <c r="K21" s="12"/>
      <c r="L21" s="12"/>
      <c r="M21" s="30"/>
    </row>
    <row r="22" ht="16.5" spans="1:13">
      <c r="A22" s="13"/>
      <c r="B22" s="5">
        <v>20</v>
      </c>
      <c r="C22" s="16" t="s">
        <v>42</v>
      </c>
      <c r="D22" s="18">
        <v>300</v>
      </c>
      <c r="E22" s="18">
        <v>300</v>
      </c>
      <c r="F22" s="17">
        <v>20</v>
      </c>
      <c r="G22" s="12">
        <v>8</v>
      </c>
      <c r="H22" s="12">
        <v>0.72</v>
      </c>
      <c r="I22" s="11" t="s">
        <v>14</v>
      </c>
      <c r="J22" s="12"/>
      <c r="K22" s="12"/>
      <c r="L22" s="12"/>
      <c r="M22" s="15"/>
    </row>
    <row r="23" ht="30.15" spans="1:13">
      <c r="A23" s="13"/>
      <c r="B23" s="5">
        <v>21</v>
      </c>
      <c r="C23" s="16" t="s">
        <v>43</v>
      </c>
      <c r="D23" s="18">
        <v>6000</v>
      </c>
      <c r="E23" s="18">
        <v>2000</v>
      </c>
      <c r="F23" s="17">
        <v>200</v>
      </c>
      <c r="G23" s="12">
        <v>1</v>
      </c>
      <c r="H23" s="12">
        <v>12</v>
      </c>
      <c r="I23" s="11" t="s">
        <v>14</v>
      </c>
      <c r="J23" s="12"/>
      <c r="K23" s="12"/>
      <c r="L23" s="23" t="str">
        <f>_xlfn.DISPIMG("ID_5CE0B5D9F7DA4962818439B0E42BF27E",1)</f>
        <v>=DISPIMG("ID_5CE0B5D9F7DA4962818439B0E42BF27E",1)</v>
      </c>
      <c r="M23" s="15"/>
    </row>
    <row r="24" ht="16.5" spans="1:13">
      <c r="A24" s="13"/>
      <c r="B24" s="5">
        <v>22</v>
      </c>
      <c r="C24" s="14" t="s">
        <v>44</v>
      </c>
      <c r="D24" s="11">
        <v>300</v>
      </c>
      <c r="E24" s="15">
        <v>185</v>
      </c>
      <c r="F24" s="11">
        <v>15</v>
      </c>
      <c r="G24" s="12">
        <v>7</v>
      </c>
      <c r="H24" s="12">
        <v>0.3885</v>
      </c>
      <c r="I24" s="11" t="s">
        <v>14</v>
      </c>
      <c r="J24" s="12"/>
      <c r="K24" s="12"/>
      <c r="L24" s="12"/>
      <c r="M24" s="15"/>
    </row>
    <row r="25" ht="33" spans="1:13">
      <c r="A25" s="5" t="s">
        <v>45</v>
      </c>
      <c r="B25" s="5">
        <v>23</v>
      </c>
      <c r="C25" s="14" t="s">
        <v>46</v>
      </c>
      <c r="D25" s="11">
        <v>300</v>
      </c>
      <c r="E25" s="11">
        <v>185</v>
      </c>
      <c r="F25" s="11">
        <v>15</v>
      </c>
      <c r="G25" s="12">
        <v>81</v>
      </c>
      <c r="H25" s="12">
        <v>4.4955</v>
      </c>
      <c r="I25" s="11" t="s">
        <v>17</v>
      </c>
      <c r="J25" s="12"/>
      <c r="K25" s="12"/>
      <c r="L25" s="12"/>
      <c r="M25" s="15"/>
    </row>
    <row r="26" ht="16.5" spans="1:13">
      <c r="A26" s="5"/>
      <c r="B26" s="5">
        <v>24</v>
      </c>
      <c r="C26" s="14" t="s">
        <v>47</v>
      </c>
      <c r="D26" s="11">
        <v>300</v>
      </c>
      <c r="E26" s="11">
        <v>120</v>
      </c>
      <c r="F26" s="11">
        <v>3</v>
      </c>
      <c r="G26" s="12">
        <v>81</v>
      </c>
      <c r="H26" s="12">
        <v>2.916</v>
      </c>
      <c r="I26" s="11" t="s">
        <v>20</v>
      </c>
      <c r="J26" s="12"/>
      <c r="K26" s="12"/>
      <c r="L26" s="12"/>
      <c r="M26" s="15"/>
    </row>
    <row r="27" ht="16.5" spans="1:13">
      <c r="A27" s="5"/>
      <c r="B27" s="5">
        <v>25</v>
      </c>
      <c r="C27" s="14" t="s">
        <v>34</v>
      </c>
      <c r="D27" s="11">
        <v>250</v>
      </c>
      <c r="E27" s="11">
        <v>50</v>
      </c>
      <c r="F27" s="11">
        <v>5</v>
      </c>
      <c r="G27" s="12">
        <v>23</v>
      </c>
      <c r="H27" s="12">
        <v>0.2875</v>
      </c>
      <c r="I27" s="11" t="s">
        <v>14</v>
      </c>
      <c r="J27" s="12"/>
      <c r="K27" s="12"/>
      <c r="L27" s="12"/>
      <c r="M27" s="15"/>
    </row>
    <row r="28" ht="16.5" spans="1:13">
      <c r="A28" s="5"/>
      <c r="B28" s="5">
        <v>26</v>
      </c>
      <c r="C28" s="10" t="s">
        <v>48</v>
      </c>
      <c r="D28" s="11">
        <v>100</v>
      </c>
      <c r="E28" s="11">
        <v>300</v>
      </c>
      <c r="F28" s="11">
        <v>10</v>
      </c>
      <c r="G28" s="12">
        <v>24</v>
      </c>
      <c r="H28" s="12">
        <v>0.72</v>
      </c>
      <c r="I28" s="11" t="s">
        <v>14</v>
      </c>
      <c r="J28" s="12"/>
      <c r="K28" s="12"/>
      <c r="L28" s="12"/>
      <c r="M28" s="15"/>
    </row>
    <row r="29" ht="16.5" spans="1:13">
      <c r="A29" s="5"/>
      <c r="B29" s="5">
        <v>27</v>
      </c>
      <c r="C29" s="10" t="s">
        <v>25</v>
      </c>
      <c r="D29" s="11">
        <v>200</v>
      </c>
      <c r="E29" s="11">
        <v>400</v>
      </c>
      <c r="F29" s="11">
        <v>30</v>
      </c>
      <c r="G29" s="12">
        <v>6</v>
      </c>
      <c r="H29" s="12">
        <v>0.48</v>
      </c>
      <c r="I29" s="11" t="s">
        <v>14</v>
      </c>
      <c r="J29" s="12"/>
      <c r="K29" s="12"/>
      <c r="L29" s="12"/>
      <c r="M29" s="15"/>
    </row>
    <row r="30" ht="16.5" spans="1:13">
      <c r="A30" s="5"/>
      <c r="B30" s="5">
        <v>28</v>
      </c>
      <c r="C30" s="10" t="s">
        <v>49</v>
      </c>
      <c r="D30" s="11">
        <v>100</v>
      </c>
      <c r="E30" s="11">
        <v>300</v>
      </c>
      <c r="F30" s="11">
        <v>10</v>
      </c>
      <c r="G30" s="12">
        <v>8</v>
      </c>
      <c r="H30" s="12">
        <v>0.24</v>
      </c>
      <c r="I30" s="11" t="s">
        <v>14</v>
      </c>
      <c r="J30" s="12"/>
      <c r="K30" s="12"/>
      <c r="L30" s="12"/>
      <c r="M30" s="15"/>
    </row>
    <row r="31" ht="16.5" spans="1:13">
      <c r="A31" s="5"/>
      <c r="B31" s="5">
        <v>29</v>
      </c>
      <c r="C31" s="10" t="s">
        <v>50</v>
      </c>
      <c r="D31" s="11">
        <v>100</v>
      </c>
      <c r="E31" s="11">
        <v>300</v>
      </c>
      <c r="F31" s="11">
        <v>10</v>
      </c>
      <c r="G31" s="12">
        <v>8</v>
      </c>
      <c r="H31" s="12">
        <v>0.24</v>
      </c>
      <c r="I31" s="11" t="s">
        <v>14</v>
      </c>
      <c r="J31" s="12"/>
      <c r="K31" s="12"/>
      <c r="L31" s="12"/>
      <c r="M31" s="15"/>
    </row>
    <row r="32" ht="16.5" spans="1:13">
      <c r="A32" s="5"/>
      <c r="B32" s="5">
        <v>30</v>
      </c>
      <c r="C32" s="10" t="s">
        <v>30</v>
      </c>
      <c r="D32" s="11">
        <v>300</v>
      </c>
      <c r="E32" s="11">
        <v>300</v>
      </c>
      <c r="F32" s="11">
        <v>30</v>
      </c>
      <c r="G32" s="12">
        <v>30</v>
      </c>
      <c r="H32" s="12">
        <v>2.7</v>
      </c>
      <c r="I32" s="11" t="s">
        <v>14</v>
      </c>
      <c r="J32" s="12"/>
      <c r="K32" s="12"/>
      <c r="L32" s="12"/>
      <c r="M32" s="15"/>
    </row>
    <row r="33" ht="16.5" spans="1:13">
      <c r="A33" s="5"/>
      <c r="B33" s="5">
        <v>31</v>
      </c>
      <c r="C33" s="14" t="s">
        <v>51</v>
      </c>
      <c r="D33" s="11">
        <v>600</v>
      </c>
      <c r="E33" s="11">
        <v>300</v>
      </c>
      <c r="F33" s="11">
        <v>15</v>
      </c>
      <c r="G33" s="12">
        <v>6</v>
      </c>
      <c r="H33" s="12">
        <v>1.08</v>
      </c>
      <c r="I33" s="11" t="s">
        <v>14</v>
      </c>
      <c r="J33" s="12"/>
      <c r="K33" s="12"/>
      <c r="L33" s="12"/>
      <c r="M33" s="15"/>
    </row>
    <row r="34" ht="16.5" spans="1:13">
      <c r="A34" s="5"/>
      <c r="B34" s="5">
        <v>32</v>
      </c>
      <c r="C34" s="10" t="s">
        <v>52</v>
      </c>
      <c r="D34" s="11">
        <v>250</v>
      </c>
      <c r="E34" s="11">
        <v>100</v>
      </c>
      <c r="F34" s="11">
        <v>5</v>
      </c>
      <c r="G34" s="12">
        <v>14</v>
      </c>
      <c r="H34" s="12">
        <v>0.35</v>
      </c>
      <c r="I34" s="11" t="s">
        <v>14</v>
      </c>
      <c r="J34" s="12"/>
      <c r="K34" s="12"/>
      <c r="L34" s="12"/>
      <c r="M34" s="15"/>
    </row>
    <row r="35" ht="16.5" spans="1:13">
      <c r="A35" s="5"/>
      <c r="B35" s="5">
        <v>33</v>
      </c>
      <c r="C35" s="10" t="s">
        <v>53</v>
      </c>
      <c r="D35" s="11">
        <v>250</v>
      </c>
      <c r="E35" s="11">
        <v>100</v>
      </c>
      <c r="F35" s="11">
        <v>5</v>
      </c>
      <c r="G35" s="12">
        <v>12</v>
      </c>
      <c r="H35" s="12">
        <v>0.3</v>
      </c>
      <c r="I35" s="11" t="s">
        <v>14</v>
      </c>
      <c r="J35" s="12"/>
      <c r="K35" s="12"/>
      <c r="L35" s="12"/>
      <c r="M35" s="15"/>
    </row>
    <row r="36" ht="30" spans="1:13">
      <c r="A36" s="5" t="s">
        <v>54</v>
      </c>
      <c r="B36" s="5"/>
      <c r="C36" s="19"/>
      <c r="D36" s="20"/>
      <c r="E36" s="20"/>
      <c r="F36" s="20"/>
      <c r="G36" s="12"/>
      <c r="H36" s="21"/>
      <c r="I36" s="21"/>
      <c r="J36" s="12"/>
      <c r="K36" s="12"/>
      <c r="L36" s="12"/>
      <c r="M36" s="21"/>
    </row>
    <row r="37" spans="4:12">
      <c r="D37" s="1"/>
      <c r="E37" s="1"/>
      <c r="F37" s="1"/>
      <c r="G37" s="1"/>
      <c r="H37" s="1"/>
      <c r="I37" s="1"/>
      <c r="J37" s="1"/>
      <c r="K37" s="1"/>
      <c r="L37" s="1"/>
    </row>
    <row r="38" spans="1:13">
      <c r="A38" s="22" t="s">
        <v>55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</row>
    <row r="39" spans="1:13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</row>
    <row r="40" ht="17" customHeight="1" spans="1:13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</row>
    <row r="41" spans="1:13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</row>
    <row r="42" spans="1:13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</row>
  </sheetData>
  <mergeCells count="11">
    <mergeCell ref="A1:M1"/>
    <mergeCell ref="D2:F2"/>
    <mergeCell ref="A3:A24"/>
    <mergeCell ref="A25:A35"/>
    <mergeCell ref="L4:L5"/>
    <mergeCell ref="L14:L15"/>
    <mergeCell ref="L17:L18"/>
    <mergeCell ref="M4:M5"/>
    <mergeCell ref="M14:M15"/>
    <mergeCell ref="M17:M18"/>
    <mergeCell ref="A38:M42"/>
  </mergeCells>
  <pageMargins left="0.7" right="0.7" top="0.75" bottom="0.75" header="0.3" footer="0.3"/>
  <pageSetup paperSize="9" scale="92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标识标牌招标需求清单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GiGA</dc:creator>
  <cp:lastModifiedBy>橘子皮</cp:lastModifiedBy>
  <dcterms:created xsi:type="dcterms:W3CDTF">2022-11-18T01:57:00Z</dcterms:created>
  <dcterms:modified xsi:type="dcterms:W3CDTF">2023-02-16T11:09:44Z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D0A3BB13E43F46FBBB1210DEA6A50AF3</vt:lpwstr>
  </property>
  <property fmtid="{D5CDD505-2E9C-101B-9397-08002B2CF9AE}" pid="3" name="KSOProductBuildVer">
    <vt:lpwstr>2052-11.1.0.12358</vt:lpwstr>
  </property>
</Properties>
</file>